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345" windowWidth="24690" windowHeight="7590" tabRatio="500" activeTab="1"/>
  </bookViews>
  <sheets>
    <sheet name="Retail" sheetId="1" r:id="rId1"/>
    <sheet name="Wholesale" sheetId="2" r:id="rId2"/>
  </sheets>
  <definedNames>
    <definedName name="_xlnm.Print_Area" localSheetId="0">Retail!$A$1:$T$24</definedName>
    <definedName name="_xlnm.Print_Area" localSheetId="1">Wholesale!$A$1:$U$24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9" i="2" l="1"/>
  <c r="R19" i="2"/>
  <c r="S19" i="2"/>
  <c r="T19" i="2"/>
  <c r="U19" i="2"/>
  <c r="U15" i="2"/>
  <c r="U18" i="2"/>
  <c r="P19" i="2"/>
  <c r="Q18" i="2"/>
  <c r="R18" i="2"/>
  <c r="S18" i="2"/>
  <c r="T18" i="2"/>
  <c r="T15" i="2"/>
  <c r="T18" i="1"/>
  <c r="S18" i="1"/>
  <c r="R18" i="1"/>
  <c r="Q18" i="1"/>
  <c r="P18" i="1"/>
  <c r="O18" i="1"/>
  <c r="P18" i="2"/>
  <c r="S15" i="2"/>
  <c r="R15" i="2"/>
  <c r="Q15" i="2"/>
  <c r="P15" i="2"/>
  <c r="B19" i="2"/>
  <c r="C19" i="2"/>
  <c r="B18" i="2"/>
  <c r="C18" i="2"/>
  <c r="O18" i="2"/>
  <c r="B18" i="1"/>
  <c r="C18" i="1"/>
  <c r="D18" i="1"/>
  <c r="E18" i="1"/>
  <c r="F18" i="1"/>
  <c r="H18" i="1"/>
  <c r="I18" i="1"/>
  <c r="J18" i="1"/>
  <c r="B19" i="1"/>
  <c r="C19" i="1"/>
  <c r="D19" i="1"/>
  <c r="E19" i="1"/>
  <c r="F19" i="1"/>
  <c r="H19" i="1"/>
  <c r="I19" i="1"/>
  <c r="J19" i="1"/>
  <c r="K18" i="1"/>
  <c r="L18" i="1"/>
  <c r="M18" i="1"/>
  <c r="N18" i="1"/>
  <c r="K19" i="1"/>
  <c r="L19" i="1"/>
  <c r="M19" i="1"/>
  <c r="N19" i="1"/>
  <c r="D18" i="2"/>
  <c r="E18" i="2"/>
  <c r="F18" i="2"/>
  <c r="G18" i="2"/>
  <c r="H18" i="2"/>
  <c r="I18" i="2"/>
  <c r="J18" i="2"/>
  <c r="D19" i="2"/>
  <c r="E19" i="2"/>
  <c r="F19" i="2"/>
  <c r="G19" i="2"/>
  <c r="H19" i="2"/>
  <c r="I19" i="2"/>
  <c r="J19" i="2"/>
  <c r="K18" i="2"/>
  <c r="L18" i="2"/>
  <c r="M18" i="2"/>
  <c r="N18" i="2"/>
  <c r="K19" i="2"/>
  <c r="L19" i="2"/>
  <c r="M19" i="2"/>
  <c r="N19" i="2"/>
  <c r="O19" i="2"/>
  <c r="O16" i="2"/>
  <c r="C16" i="1"/>
  <c r="D16" i="1"/>
  <c r="E16" i="1"/>
  <c r="F16" i="1"/>
  <c r="G16" i="1"/>
  <c r="H16" i="1"/>
  <c r="I16" i="1"/>
  <c r="J16" i="1"/>
  <c r="K16" i="1"/>
  <c r="L16" i="1"/>
  <c r="M16" i="1"/>
  <c r="N16" i="1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B16" i="1"/>
</calcChain>
</file>

<file path=xl/sharedStrings.xml><?xml version="1.0" encoding="utf-8"?>
<sst xmlns="http://schemas.openxmlformats.org/spreadsheetml/2006/main" count="35" uniqueCount="21">
  <si>
    <t>Gross Margin</t>
  </si>
  <si>
    <t>Notes:</t>
  </si>
  <si>
    <t>Retail Industry: Financial Estimates</t>
  </si>
  <si>
    <t>Total Operating Revenue</t>
  </si>
  <si>
    <t>Cost of Goods Sold</t>
  </si>
  <si>
    <t>Employee Earnings and Benefits</t>
  </si>
  <si>
    <t>2. Prepared by: NWT Bureau of Statistics</t>
  </si>
  <si>
    <t>Financial Estimates ($'000)</t>
  </si>
  <si>
    <t>Wholesale Industry: Financial Estimates</t>
  </si>
  <si>
    <t>..</t>
  </si>
  <si>
    <t>% Gross Margin</t>
  </si>
  <si>
    <t>3. '..' means data is not available</t>
  </si>
  <si>
    <t>% Operating profit margin</t>
  </si>
  <si>
    <t>Total Operating Expenses</t>
  </si>
  <si>
    <t>Operating Profit Margin</t>
  </si>
  <si>
    <t>x</t>
  </si>
  <si>
    <t>3. 'x' means data has been suppressed, '..' means data is not available</t>
  </si>
  <si>
    <t>Northwest Territories, 1999 to 2017</t>
  </si>
  <si>
    <t>1 Source: Statistics Canada: CANSIM Table 20-10-0077-01, 20-10-0075-01 &amp; 20-10-0047-01</t>
  </si>
  <si>
    <t>1. Source: Statistics Canada: CANSIM Table 20-10-0066-01, 20-10-0010-01 &amp; 20-10-0035-01</t>
  </si>
  <si>
    <t>Northwest Territories, 1999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</si>
</sst>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theme="4"/>
      </bottom>
      <diagonal/>
    </border>
  </borders>
  <cellStyleXfs count="2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164" fontId="0" fillId="0" borderId="0" xfId="0" applyNumberFormat="1" applyFont="1"/>
    <xf numFmtId="0" fontId="8" fillId="0" borderId="0" xfId="0" applyFont="1"/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10" fillId="0" borderId="1" xfId="0" applyFont="1" applyBorder="1"/>
    <xf numFmtId="0" fontId="10" fillId="0" borderId="1" xfId="0" applyFont="1" applyFill="1" applyBorder="1"/>
    <xf numFmtId="0" fontId="11" fillId="0" borderId="0" xfId="0" applyFont="1"/>
    <xf numFmtId="0" fontId="10" fillId="0" borderId="0" xfId="0" applyFont="1" applyAlignment="1">
      <alignment horizontal="left" indent="1"/>
    </xf>
    <xf numFmtId="3" fontId="11" fillId="0" borderId="0" xfId="0" applyNumberFormat="1" applyFont="1"/>
    <xf numFmtId="3" fontId="10" fillId="0" borderId="0" xfId="0" applyNumberFormat="1" applyFont="1"/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/>
    <xf numFmtId="165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left" indent="2"/>
    </xf>
    <xf numFmtId="165" fontId="10" fillId="0" borderId="0" xfId="0" applyNumberFormat="1" applyFont="1" applyBorder="1" applyAlignment="1">
      <alignment horizontal="right"/>
    </xf>
    <xf numFmtId="0" fontId="10" fillId="0" borderId="3" xfId="0" applyFont="1" applyBorder="1" applyAlignment="1"/>
    <xf numFmtId="0" fontId="10" fillId="0" borderId="3" xfId="0" applyFont="1" applyBorder="1" applyAlignment="1">
      <alignment horizontal="right"/>
    </xf>
    <xf numFmtId="3" fontId="0" fillId="0" borderId="0" xfId="0" applyNumberFormat="1" applyFont="1"/>
    <xf numFmtId="0" fontId="0" fillId="0" borderId="0" xfId="0" applyFont="1" applyBorder="1"/>
    <xf numFmtId="0" fontId="10" fillId="0" borderId="0" xfId="0" applyFont="1" applyBorder="1"/>
    <xf numFmtId="164" fontId="0" fillId="0" borderId="0" xfId="0" applyNumberFormat="1" applyFont="1" applyBorder="1"/>
    <xf numFmtId="0" fontId="11" fillId="0" borderId="0" xfId="0" applyFont="1" applyBorder="1"/>
    <xf numFmtId="3" fontId="10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right"/>
    </xf>
    <xf numFmtId="3" fontId="0" fillId="0" borderId="0" xfId="0" applyNumberFormat="1" applyFont="1" applyBorder="1"/>
    <xf numFmtId="9" fontId="0" fillId="0" borderId="0" xfId="23" applyFont="1" applyBorder="1"/>
    <xf numFmtId="0" fontId="10" fillId="0" borderId="0" xfId="0" applyFont="1" applyBorder="1" applyAlignment="1">
      <alignment horizontal="left" indent="3"/>
    </xf>
    <xf numFmtId="9" fontId="0" fillId="0" borderId="0" xfId="23" applyFont="1"/>
    <xf numFmtId="0" fontId="8" fillId="0" borderId="0" xfId="0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2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sqref="A1:B1"/>
    </sheetView>
  </sheetViews>
  <sheetFormatPr defaultColWidth="10.875" defaultRowHeight="15.75" x14ac:dyDescent="0.25"/>
  <cols>
    <col min="1" max="1" width="30.5" style="4" customWidth="1"/>
    <col min="2" max="18" width="7" style="4" customWidth="1"/>
    <col min="19" max="20" width="6.5" style="4" customWidth="1"/>
    <col min="21" max="16384" width="10.875" style="4"/>
  </cols>
  <sheetData>
    <row r="1" spans="1:21" ht="18.75" x14ac:dyDescent="0.3">
      <c r="A1" s="45" t="s">
        <v>2</v>
      </c>
      <c r="B1" s="45"/>
      <c r="C1" s="2"/>
      <c r="D1" s="2"/>
      <c r="E1" s="3"/>
      <c r="F1" s="3"/>
      <c r="G1" s="3"/>
      <c r="H1" s="3"/>
    </row>
    <row r="2" spans="1:21" ht="18.75" x14ac:dyDescent="0.3">
      <c r="A2" s="10" t="s">
        <v>17</v>
      </c>
      <c r="B2" s="1"/>
      <c r="C2" s="2"/>
      <c r="D2" s="2"/>
      <c r="E2" s="3"/>
      <c r="F2" s="3"/>
      <c r="G2" s="3"/>
      <c r="H2" s="3"/>
    </row>
    <row r="3" spans="1:21" ht="12.95" customHeight="1" x14ac:dyDescent="0.3">
      <c r="A3" s="10"/>
      <c r="B3" s="1"/>
      <c r="C3" s="2"/>
      <c r="D3" s="2"/>
      <c r="E3" s="3"/>
      <c r="F3" s="3"/>
      <c r="G3" s="3"/>
      <c r="H3" s="3"/>
    </row>
    <row r="4" spans="1:21" ht="12.95" customHeight="1" thickBot="1" x14ac:dyDescent="0.3">
      <c r="A4" s="5"/>
      <c r="B4" s="5"/>
      <c r="C4" s="5"/>
      <c r="D4" s="5"/>
      <c r="E4" s="5"/>
      <c r="F4" s="5"/>
      <c r="G4" s="5"/>
      <c r="H4" s="5"/>
    </row>
    <row r="5" spans="1:21" ht="16.5" thickBot="1" x14ac:dyDescent="0.3">
      <c r="A5" s="15"/>
      <c r="B5" s="15">
        <v>1999</v>
      </c>
      <c r="C5" s="15">
        <v>2000</v>
      </c>
      <c r="D5" s="15">
        <v>2001</v>
      </c>
      <c r="E5" s="15">
        <v>2002</v>
      </c>
      <c r="F5" s="15">
        <v>2003</v>
      </c>
      <c r="G5" s="15">
        <v>2004</v>
      </c>
      <c r="H5" s="15">
        <v>2005</v>
      </c>
      <c r="I5" s="15">
        <v>2006</v>
      </c>
      <c r="J5" s="15">
        <v>2007</v>
      </c>
      <c r="K5" s="16">
        <v>2008</v>
      </c>
      <c r="L5" s="15">
        <v>2009</v>
      </c>
      <c r="M5" s="15">
        <v>2010</v>
      </c>
      <c r="N5" s="15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</row>
    <row r="6" spans="1:2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S6" s="17"/>
      <c r="T6" s="17"/>
    </row>
    <row r="7" spans="1:21" x14ac:dyDescent="0.25">
      <c r="A7" s="1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S7" s="17"/>
      <c r="T7" s="17"/>
    </row>
    <row r="8" spans="1:2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S8" s="17"/>
      <c r="T8" s="17"/>
    </row>
    <row r="9" spans="1:21" x14ac:dyDescent="0.25">
      <c r="A9" s="18" t="s">
        <v>3</v>
      </c>
      <c r="B9" s="19">
        <v>390001</v>
      </c>
      <c r="C9" s="19">
        <v>413280</v>
      </c>
      <c r="D9" s="19">
        <v>452745</v>
      </c>
      <c r="E9" s="19">
        <v>534452</v>
      </c>
      <c r="F9" s="19">
        <v>595240</v>
      </c>
      <c r="G9" s="19">
        <v>597265</v>
      </c>
      <c r="H9" s="19">
        <v>640829</v>
      </c>
      <c r="I9" s="20">
        <v>658091</v>
      </c>
      <c r="J9" s="20">
        <v>745165</v>
      </c>
      <c r="K9" s="21">
        <v>769004</v>
      </c>
      <c r="L9" s="21">
        <v>719199</v>
      </c>
      <c r="M9" s="21">
        <v>727120</v>
      </c>
      <c r="N9" s="21">
        <v>760359</v>
      </c>
      <c r="O9" s="22">
        <v>773142</v>
      </c>
      <c r="P9" s="22">
        <v>803439</v>
      </c>
      <c r="Q9" s="19">
        <v>840852</v>
      </c>
      <c r="R9" s="19">
        <v>897004</v>
      </c>
      <c r="S9" s="19">
        <v>805794</v>
      </c>
      <c r="T9" s="19">
        <v>807246</v>
      </c>
      <c r="U9" s="44"/>
    </row>
    <row r="10" spans="1:21" x14ac:dyDescent="0.25">
      <c r="A10" s="18"/>
      <c r="B10" s="19"/>
      <c r="C10" s="19"/>
      <c r="D10" s="19"/>
      <c r="E10" s="19"/>
      <c r="F10" s="19"/>
      <c r="G10" s="19"/>
      <c r="H10" s="19"/>
      <c r="I10" s="20"/>
      <c r="J10" s="20"/>
      <c r="K10" s="21"/>
      <c r="L10" s="21"/>
      <c r="M10" s="21"/>
      <c r="N10" s="21"/>
      <c r="O10" s="22"/>
      <c r="P10" s="22"/>
      <c r="Q10" s="19"/>
      <c r="R10" s="19"/>
      <c r="S10" s="19"/>
      <c r="T10" s="19"/>
      <c r="U10" s="44"/>
    </row>
    <row r="11" spans="1:21" x14ac:dyDescent="0.25">
      <c r="A11" s="23" t="s">
        <v>4</v>
      </c>
      <c r="B11" s="19">
        <v>274550</v>
      </c>
      <c r="C11" s="19">
        <v>293585</v>
      </c>
      <c r="D11" s="19">
        <v>317918</v>
      </c>
      <c r="E11" s="19">
        <v>390706</v>
      </c>
      <c r="F11" s="19">
        <v>443526</v>
      </c>
      <c r="G11" s="19">
        <v>442520</v>
      </c>
      <c r="H11" s="19">
        <v>458169</v>
      </c>
      <c r="I11" s="22">
        <v>458701</v>
      </c>
      <c r="J11" s="20">
        <v>521815</v>
      </c>
      <c r="K11" s="21">
        <v>522892</v>
      </c>
      <c r="L11" s="21">
        <v>486100</v>
      </c>
      <c r="M11" s="21">
        <v>501727</v>
      </c>
      <c r="N11" s="21">
        <v>527275</v>
      </c>
      <c r="O11" s="22">
        <v>532730</v>
      </c>
      <c r="P11" s="22">
        <v>541536</v>
      </c>
      <c r="Q11" s="19">
        <v>566083</v>
      </c>
      <c r="R11" s="19">
        <v>612816</v>
      </c>
      <c r="S11" s="19">
        <v>539693</v>
      </c>
      <c r="T11" s="19">
        <v>549353</v>
      </c>
      <c r="U11" s="44"/>
    </row>
    <row r="12" spans="1:21" x14ac:dyDescent="0.25">
      <c r="A12" s="23" t="s">
        <v>13</v>
      </c>
      <c r="B12" s="19">
        <v>95977</v>
      </c>
      <c r="C12" s="19">
        <v>108289</v>
      </c>
      <c r="D12" s="19">
        <v>98363</v>
      </c>
      <c r="E12" s="19">
        <v>115029</v>
      </c>
      <c r="F12" s="19">
        <v>126541</v>
      </c>
      <c r="G12" s="21" t="s">
        <v>15</v>
      </c>
      <c r="H12" s="19">
        <v>125269</v>
      </c>
      <c r="I12" s="22">
        <v>152253</v>
      </c>
      <c r="J12" s="22">
        <v>157515</v>
      </c>
      <c r="K12" s="22">
        <v>179201</v>
      </c>
      <c r="L12" s="22">
        <v>180732</v>
      </c>
      <c r="M12" s="22">
        <v>175823</v>
      </c>
      <c r="N12" s="22">
        <v>180604</v>
      </c>
      <c r="O12" s="22">
        <v>185602</v>
      </c>
      <c r="P12" s="22">
        <v>198894</v>
      </c>
      <c r="Q12" s="19">
        <v>208826</v>
      </c>
      <c r="R12" s="19">
        <v>224112</v>
      </c>
      <c r="S12" s="19">
        <v>206622</v>
      </c>
      <c r="T12" s="19">
        <v>211750</v>
      </c>
      <c r="U12" s="44"/>
    </row>
    <row r="13" spans="1:21" x14ac:dyDescent="0.25">
      <c r="A13" s="24" t="s">
        <v>5</v>
      </c>
      <c r="B13" s="19">
        <v>43861</v>
      </c>
      <c r="C13" s="19">
        <v>44882</v>
      </c>
      <c r="D13" s="19">
        <v>56931</v>
      </c>
      <c r="E13" s="19">
        <v>60085</v>
      </c>
      <c r="F13" s="19">
        <v>72596</v>
      </c>
      <c r="G13" s="19">
        <v>74394</v>
      </c>
      <c r="H13" s="19">
        <v>72268</v>
      </c>
      <c r="I13" s="22">
        <v>82567</v>
      </c>
      <c r="J13" s="22">
        <v>86687</v>
      </c>
      <c r="K13" s="21">
        <v>91292</v>
      </c>
      <c r="L13" s="21">
        <v>94319</v>
      </c>
      <c r="M13" s="21">
        <v>96021</v>
      </c>
      <c r="N13" s="21">
        <v>97390</v>
      </c>
      <c r="O13" s="22">
        <v>99160</v>
      </c>
      <c r="P13" s="22">
        <v>100375</v>
      </c>
      <c r="Q13" s="19">
        <v>107195</v>
      </c>
      <c r="R13" s="19">
        <v>114817</v>
      </c>
      <c r="S13" s="19">
        <v>104845</v>
      </c>
      <c r="T13" s="19">
        <v>107270</v>
      </c>
      <c r="U13" s="44"/>
    </row>
    <row r="14" spans="1:21" x14ac:dyDescent="0.25">
      <c r="A14" s="23"/>
      <c r="B14" s="19"/>
      <c r="C14" s="19"/>
      <c r="D14" s="19"/>
      <c r="E14" s="19"/>
      <c r="F14" s="19"/>
      <c r="G14" s="19"/>
      <c r="H14" s="19"/>
      <c r="I14" s="22"/>
      <c r="J14" s="20"/>
      <c r="K14" s="21"/>
      <c r="L14" s="21"/>
      <c r="M14" s="21"/>
      <c r="N14" s="21"/>
      <c r="O14" s="22"/>
      <c r="P14" s="22"/>
      <c r="Q14" s="19"/>
      <c r="R14" s="19"/>
      <c r="S14" s="19"/>
      <c r="T14" s="19"/>
      <c r="U14" s="44"/>
    </row>
    <row r="15" spans="1:21" x14ac:dyDescent="0.25">
      <c r="A15" s="23" t="s">
        <v>0</v>
      </c>
      <c r="B15" s="19">
        <v>115451</v>
      </c>
      <c r="C15" s="19">
        <v>119695</v>
      </c>
      <c r="D15" s="19">
        <v>134827</v>
      </c>
      <c r="E15" s="19">
        <v>143746</v>
      </c>
      <c r="F15" s="19">
        <v>151714</v>
      </c>
      <c r="G15" s="19">
        <v>154745</v>
      </c>
      <c r="H15" s="19">
        <v>182660</v>
      </c>
      <c r="I15" s="22">
        <v>199390</v>
      </c>
      <c r="J15" s="22">
        <v>223350</v>
      </c>
      <c r="K15" s="22">
        <v>246112</v>
      </c>
      <c r="L15" s="22">
        <v>233099</v>
      </c>
      <c r="M15" s="22">
        <v>225393</v>
      </c>
      <c r="N15" s="22">
        <v>233084</v>
      </c>
      <c r="O15" s="22">
        <v>240447.16199999998</v>
      </c>
      <c r="P15" s="22">
        <v>261921.11400000003</v>
      </c>
      <c r="Q15" s="22">
        <v>274958.60400000005</v>
      </c>
      <c r="R15" s="22">
        <v>284350.26799999998</v>
      </c>
      <c r="S15" s="22">
        <v>265912.02</v>
      </c>
      <c r="T15" s="22">
        <v>257511.47399999999</v>
      </c>
      <c r="U15" s="44"/>
    </row>
    <row r="16" spans="1:21" x14ac:dyDescent="0.25">
      <c r="A16" s="23" t="s">
        <v>10</v>
      </c>
      <c r="B16" s="25">
        <f t="shared" ref="B16:N16" si="0">B15/B9*100</f>
        <v>29.602744608347159</v>
      </c>
      <c r="C16" s="25">
        <f t="shared" si="0"/>
        <v>28.962204800619435</v>
      </c>
      <c r="D16" s="25">
        <f t="shared" si="0"/>
        <v>29.779898176677822</v>
      </c>
      <c r="E16" s="25">
        <f t="shared" si="0"/>
        <v>26.8959607223848</v>
      </c>
      <c r="F16" s="25">
        <f t="shared" si="0"/>
        <v>25.487870438814596</v>
      </c>
      <c r="G16" s="25">
        <f t="shared" si="0"/>
        <v>25.908934894895904</v>
      </c>
      <c r="H16" s="25">
        <f t="shared" si="0"/>
        <v>28.503703796176517</v>
      </c>
      <c r="I16" s="25">
        <f t="shared" si="0"/>
        <v>30.298241428617018</v>
      </c>
      <c r="J16" s="25">
        <f t="shared" si="0"/>
        <v>29.97322740601075</v>
      </c>
      <c r="K16" s="25">
        <f t="shared" si="0"/>
        <v>32.003994777660452</v>
      </c>
      <c r="L16" s="25">
        <f t="shared" si="0"/>
        <v>32.410918257672769</v>
      </c>
      <c r="M16" s="25">
        <f t="shared" si="0"/>
        <v>30.998047089888875</v>
      </c>
      <c r="N16" s="25">
        <f t="shared" si="0"/>
        <v>30.65446716616756</v>
      </c>
      <c r="O16" s="25">
        <v>31.1</v>
      </c>
      <c r="P16" s="25">
        <v>32.6</v>
      </c>
      <c r="Q16" s="25">
        <v>32.700000000000003</v>
      </c>
      <c r="R16" s="25">
        <v>31.7</v>
      </c>
      <c r="S16" s="25">
        <v>33</v>
      </c>
      <c r="T16" s="25">
        <v>31.9</v>
      </c>
      <c r="U16" s="44"/>
    </row>
    <row r="17" spans="1:22" x14ac:dyDescent="0.25">
      <c r="A17" s="18"/>
      <c r="B17" s="19"/>
      <c r="C17" s="19"/>
      <c r="D17" s="19"/>
      <c r="E17" s="19"/>
      <c r="F17" s="19"/>
      <c r="G17" s="19"/>
      <c r="H17" s="19"/>
      <c r="I17" s="22"/>
      <c r="J17" s="22"/>
      <c r="K17" s="22"/>
      <c r="L17" s="22"/>
      <c r="M17" s="22"/>
      <c r="N17" s="22"/>
      <c r="O17" s="27"/>
      <c r="P17" s="27"/>
      <c r="Q17" s="26"/>
      <c r="R17" s="26"/>
      <c r="S17" s="26"/>
      <c r="T17" s="26"/>
      <c r="U17" s="44"/>
    </row>
    <row r="18" spans="1:22" x14ac:dyDescent="0.25">
      <c r="A18" s="23" t="s">
        <v>14</v>
      </c>
      <c r="B18" s="22">
        <f t="shared" ref="B18:J18" si="1">B9-B11-B12</f>
        <v>19474</v>
      </c>
      <c r="C18" s="22">
        <f t="shared" si="1"/>
        <v>11406</v>
      </c>
      <c r="D18" s="22">
        <f t="shared" si="1"/>
        <v>36464</v>
      </c>
      <c r="E18" s="22">
        <f t="shared" si="1"/>
        <v>28717</v>
      </c>
      <c r="F18" s="22">
        <f t="shared" si="1"/>
        <v>25173</v>
      </c>
      <c r="G18" s="22" t="s">
        <v>9</v>
      </c>
      <c r="H18" s="22">
        <f t="shared" si="1"/>
        <v>57391</v>
      </c>
      <c r="I18" s="22">
        <f t="shared" si="1"/>
        <v>47137</v>
      </c>
      <c r="J18" s="22">
        <f t="shared" si="1"/>
        <v>65835</v>
      </c>
      <c r="K18" s="22">
        <f t="shared" ref="K18:S18" si="2">K9-K11-K12</f>
        <v>66911</v>
      </c>
      <c r="L18" s="22">
        <f t="shared" si="2"/>
        <v>52367</v>
      </c>
      <c r="M18" s="22">
        <f t="shared" si="2"/>
        <v>49570</v>
      </c>
      <c r="N18" s="22">
        <f t="shared" si="2"/>
        <v>52480</v>
      </c>
      <c r="O18" s="22">
        <f t="shared" si="2"/>
        <v>54810</v>
      </c>
      <c r="P18" s="22">
        <f t="shared" si="2"/>
        <v>63009</v>
      </c>
      <c r="Q18" s="22">
        <f t="shared" si="2"/>
        <v>65943</v>
      </c>
      <c r="R18" s="22">
        <f t="shared" si="2"/>
        <v>60076</v>
      </c>
      <c r="S18" s="22">
        <f t="shared" si="2"/>
        <v>59479</v>
      </c>
      <c r="T18" s="22">
        <f t="shared" ref="T18" si="3">T9-T11-T12</f>
        <v>46143</v>
      </c>
      <c r="U18" s="44"/>
    </row>
    <row r="19" spans="1:22" x14ac:dyDescent="0.25">
      <c r="A19" s="23" t="s">
        <v>12</v>
      </c>
      <c r="B19" s="27">
        <f t="shared" ref="B19" si="4">100*B18/B9</f>
        <v>4.9933205299473595</v>
      </c>
      <c r="C19" s="27">
        <f t="shared" ref="C19" si="5">100*C18/C9</f>
        <v>2.7598722415795587</v>
      </c>
      <c r="D19" s="27">
        <f t="shared" ref="D19" si="6">100*D18/D9</f>
        <v>8.0539818219969295</v>
      </c>
      <c r="E19" s="27">
        <f t="shared" ref="E19" si="7">100*E18/E9</f>
        <v>5.3731672816267881</v>
      </c>
      <c r="F19" s="27">
        <f t="shared" ref="F19" si="8">100*F18/F9</f>
        <v>4.2290504670385056</v>
      </c>
      <c r="G19" s="27" t="s">
        <v>9</v>
      </c>
      <c r="H19" s="27">
        <f t="shared" ref="H19" si="9">100*H18/H9</f>
        <v>8.9557432638036047</v>
      </c>
      <c r="I19" s="27">
        <f t="shared" ref="I19" si="10">100*I18/I9</f>
        <v>7.1626872271463977</v>
      </c>
      <c r="J19" s="27">
        <f t="shared" ref="J19" si="11">100*J18/J9</f>
        <v>8.8349560164527325</v>
      </c>
      <c r="K19" s="27">
        <f t="shared" ref="K19:M19" si="12">100*K18/K9</f>
        <v>8.7009950533417246</v>
      </c>
      <c r="L19" s="27">
        <f t="shared" si="12"/>
        <v>7.2812948850040113</v>
      </c>
      <c r="M19" s="27">
        <f t="shared" si="12"/>
        <v>6.8173066343932227</v>
      </c>
      <c r="N19" s="27">
        <f>100*N18/N9</f>
        <v>6.9020028696970774</v>
      </c>
      <c r="O19" s="27">
        <v>7.1</v>
      </c>
      <c r="P19" s="27">
        <v>7.8</v>
      </c>
      <c r="Q19" s="27">
        <v>7.8</v>
      </c>
      <c r="R19" s="27">
        <v>6.7</v>
      </c>
      <c r="S19" s="27">
        <v>7.4</v>
      </c>
      <c r="T19" s="27">
        <v>5.7</v>
      </c>
      <c r="U19" s="44"/>
    </row>
    <row r="20" spans="1:22" ht="16.5" thickBot="1" x14ac:dyDescent="0.3">
      <c r="A20" s="11"/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2" x14ac:dyDescent="0.25">
      <c r="A21" s="13" t="s">
        <v>1</v>
      </c>
      <c r="B21" s="3"/>
      <c r="C21" s="3"/>
      <c r="D21" s="3"/>
      <c r="E21" s="3"/>
      <c r="F21" s="3"/>
      <c r="G21" s="3"/>
      <c r="H21" s="3"/>
    </row>
    <row r="22" spans="1:22" x14ac:dyDescent="0.25">
      <c r="A22" s="14" t="s">
        <v>19</v>
      </c>
      <c r="B22" s="6"/>
      <c r="C22" s="3"/>
      <c r="D22" s="3"/>
    </row>
    <row r="23" spans="1:22" x14ac:dyDescent="0.25">
      <c r="A23" s="14" t="s">
        <v>6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14" t="s">
        <v>16</v>
      </c>
      <c r="B24" s="3"/>
      <c r="C24" s="3"/>
      <c r="D24" s="3"/>
      <c r="E24" s="3"/>
      <c r="F24" s="3"/>
    </row>
    <row r="25" spans="1:22" x14ac:dyDescent="0.25">
      <c r="A25" s="3"/>
      <c r="B25" s="3"/>
      <c r="C25" s="3"/>
      <c r="D25" s="3"/>
      <c r="E25" s="3"/>
      <c r="F25" s="3"/>
    </row>
  </sheetData>
  <sortState columnSort="1" ref="B5:O15">
    <sortCondition ref="B5:O5"/>
  </sortState>
  <mergeCells count="1">
    <mergeCell ref="A1:B1"/>
  </mergeCells>
  <phoneticPr fontId="3" type="noConversion"/>
  <pageMargins left="0.75000000000000011" right="0.75000000000000011" top="1" bottom="1" header="0.5" footer="0.5"/>
  <pageSetup scale="6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workbookViewId="0">
      <selection sqref="A1:C1"/>
    </sheetView>
  </sheetViews>
  <sheetFormatPr defaultColWidth="10.875" defaultRowHeight="15.75" x14ac:dyDescent="0.25"/>
  <cols>
    <col min="1" max="1" width="30.25" style="4" customWidth="1"/>
    <col min="2" max="21" width="6.75" style="4" customWidth="1"/>
    <col min="22" max="16384" width="10.875" style="4"/>
  </cols>
  <sheetData>
    <row r="1" spans="1:21" ht="18.75" x14ac:dyDescent="0.3">
      <c r="A1" s="45" t="s">
        <v>8</v>
      </c>
      <c r="B1" s="45"/>
      <c r="C1" s="45"/>
      <c r="D1" s="2"/>
      <c r="E1" s="3"/>
      <c r="F1" s="3"/>
      <c r="G1" s="3"/>
      <c r="H1" s="3"/>
    </row>
    <row r="2" spans="1:21" ht="18.75" x14ac:dyDescent="0.3">
      <c r="A2" s="10" t="s">
        <v>20</v>
      </c>
      <c r="B2" s="1"/>
      <c r="C2" s="2"/>
      <c r="D2" s="2"/>
      <c r="E2" s="3"/>
      <c r="F2" s="3"/>
      <c r="G2" s="3"/>
      <c r="H2" s="3"/>
    </row>
    <row r="3" spans="1:21" ht="12.95" customHeight="1" x14ac:dyDescent="0.3">
      <c r="A3" s="10"/>
      <c r="B3" s="1"/>
      <c r="C3" s="2"/>
      <c r="D3" s="2"/>
      <c r="E3" s="3"/>
      <c r="F3" s="3"/>
      <c r="G3" s="3"/>
      <c r="H3" s="3"/>
    </row>
    <row r="4" spans="1:21" ht="12.95" customHeight="1" thickBot="1" x14ac:dyDescent="0.3">
      <c r="A4" s="5"/>
      <c r="B4" s="5"/>
      <c r="C4" s="5"/>
      <c r="D4" s="5"/>
      <c r="E4" s="5"/>
      <c r="F4" s="5"/>
      <c r="G4" s="5"/>
      <c r="H4" s="5"/>
    </row>
    <row r="5" spans="1:21" ht="16.5" thickBot="1" x14ac:dyDescent="0.3">
      <c r="A5" s="15"/>
      <c r="B5" s="15">
        <v>1999</v>
      </c>
      <c r="C5" s="15">
        <v>2000</v>
      </c>
      <c r="D5" s="15">
        <v>2001</v>
      </c>
      <c r="E5" s="15">
        <v>2002</v>
      </c>
      <c r="F5" s="15">
        <v>2003</v>
      </c>
      <c r="G5" s="15">
        <v>2004</v>
      </c>
      <c r="H5" s="15">
        <v>2005</v>
      </c>
      <c r="I5" s="15">
        <v>2006</v>
      </c>
      <c r="J5" s="15">
        <v>2007</v>
      </c>
      <c r="K5" s="15">
        <v>2008</v>
      </c>
      <c r="L5" s="15">
        <v>2009</v>
      </c>
      <c r="M5" s="15">
        <v>2010</v>
      </c>
      <c r="N5" s="15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  <c r="U5" s="15">
        <v>2018</v>
      </c>
    </row>
    <row r="6" spans="1:2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x14ac:dyDescent="0.25">
      <c r="A7" s="17" t="s">
        <v>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5">
      <c r="A9" s="18" t="s">
        <v>3</v>
      </c>
      <c r="B9" s="19">
        <v>219650</v>
      </c>
      <c r="C9" s="19">
        <v>151472</v>
      </c>
      <c r="D9" s="19">
        <v>189304</v>
      </c>
      <c r="E9" s="19">
        <v>230786</v>
      </c>
      <c r="F9" s="19">
        <v>223521</v>
      </c>
      <c r="G9" s="19">
        <v>235828</v>
      </c>
      <c r="H9" s="19">
        <v>597802</v>
      </c>
      <c r="I9" s="20">
        <v>590979</v>
      </c>
      <c r="J9" s="20">
        <v>674301</v>
      </c>
      <c r="K9" s="21">
        <v>610489</v>
      </c>
      <c r="L9" s="21">
        <v>465209</v>
      </c>
      <c r="M9" s="21">
        <v>557846</v>
      </c>
      <c r="N9" s="21">
        <v>629901</v>
      </c>
      <c r="O9" s="22">
        <v>671478</v>
      </c>
      <c r="P9" s="22">
        <v>591779</v>
      </c>
      <c r="Q9" s="22">
        <v>646556</v>
      </c>
      <c r="R9" s="22">
        <v>622714</v>
      </c>
      <c r="S9" s="22">
        <v>708835</v>
      </c>
      <c r="T9" s="22">
        <v>625340</v>
      </c>
      <c r="U9" s="22">
        <v>630104</v>
      </c>
    </row>
    <row r="10" spans="1:2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23" t="s">
        <v>4</v>
      </c>
      <c r="B11" s="19">
        <v>160435</v>
      </c>
      <c r="C11" s="19">
        <v>103928</v>
      </c>
      <c r="D11" s="19">
        <v>133607</v>
      </c>
      <c r="E11" s="19">
        <v>164092</v>
      </c>
      <c r="F11" s="19">
        <v>164463</v>
      </c>
      <c r="G11" s="19">
        <v>171037</v>
      </c>
      <c r="H11" s="19">
        <v>445173</v>
      </c>
      <c r="I11" s="22">
        <v>430486</v>
      </c>
      <c r="J11" s="20">
        <v>496818</v>
      </c>
      <c r="K11" s="21">
        <v>355614</v>
      </c>
      <c r="L11" s="21">
        <v>372709</v>
      </c>
      <c r="M11" s="21">
        <v>414030</v>
      </c>
      <c r="N11" s="21">
        <v>480346</v>
      </c>
      <c r="O11" s="22">
        <v>514351</v>
      </c>
      <c r="P11" s="22">
        <v>444607</v>
      </c>
      <c r="Q11" s="22">
        <v>475444</v>
      </c>
      <c r="R11" s="22">
        <v>484378</v>
      </c>
      <c r="S11" s="22">
        <v>548283</v>
      </c>
      <c r="T11" s="22">
        <v>439541</v>
      </c>
      <c r="U11" s="22">
        <v>512369</v>
      </c>
    </row>
    <row r="12" spans="1:21" x14ac:dyDescent="0.25">
      <c r="A12" s="23" t="s">
        <v>13</v>
      </c>
      <c r="B12" s="19">
        <v>37222</v>
      </c>
      <c r="C12" s="19">
        <v>36008</v>
      </c>
      <c r="D12" s="19">
        <v>41477</v>
      </c>
      <c r="E12" s="19">
        <v>40773</v>
      </c>
      <c r="F12" s="19">
        <v>46512</v>
      </c>
      <c r="G12" s="19">
        <v>46912</v>
      </c>
      <c r="H12" s="19">
        <v>106993</v>
      </c>
      <c r="I12" s="20">
        <v>105077</v>
      </c>
      <c r="J12" s="20">
        <v>121813</v>
      </c>
      <c r="K12" s="21">
        <v>108972</v>
      </c>
      <c r="L12" s="21">
        <v>77189</v>
      </c>
      <c r="M12" s="21">
        <v>73809</v>
      </c>
      <c r="N12" s="21">
        <v>89775</v>
      </c>
      <c r="O12" s="22">
        <v>90740</v>
      </c>
      <c r="P12" s="22">
        <v>87736</v>
      </c>
      <c r="Q12" s="22">
        <v>87741</v>
      </c>
      <c r="R12" s="22">
        <v>89530</v>
      </c>
      <c r="S12" s="22">
        <v>97720</v>
      </c>
      <c r="T12" s="22">
        <v>84641</v>
      </c>
      <c r="U12" s="22">
        <v>69421</v>
      </c>
    </row>
    <row r="13" spans="1:21" x14ac:dyDescent="0.25">
      <c r="A13" s="24" t="s">
        <v>5</v>
      </c>
      <c r="B13" s="21" t="s">
        <v>9</v>
      </c>
      <c r="C13" s="21" t="s">
        <v>9</v>
      </c>
      <c r="D13" s="19">
        <v>24134</v>
      </c>
      <c r="E13" s="19">
        <v>22803</v>
      </c>
      <c r="F13" s="19">
        <v>25954</v>
      </c>
      <c r="G13" s="19">
        <v>26361</v>
      </c>
      <c r="H13" s="19">
        <v>55288</v>
      </c>
      <c r="I13" s="22">
        <v>54137</v>
      </c>
      <c r="J13" s="22">
        <v>64439</v>
      </c>
      <c r="K13" s="21">
        <v>65821</v>
      </c>
      <c r="L13" s="21">
        <v>41962</v>
      </c>
      <c r="M13" s="21">
        <v>43410</v>
      </c>
      <c r="N13" s="21">
        <v>39478</v>
      </c>
      <c r="O13" s="22">
        <v>45767</v>
      </c>
      <c r="P13" s="22">
        <v>46998</v>
      </c>
      <c r="Q13" s="22">
        <v>49484</v>
      </c>
      <c r="R13" s="22">
        <v>50096</v>
      </c>
      <c r="S13" s="22">
        <v>52475</v>
      </c>
      <c r="T13" s="22">
        <v>45641</v>
      </c>
      <c r="U13" s="22">
        <v>27761</v>
      </c>
    </row>
    <row r="14" spans="1:21" x14ac:dyDescent="0.25">
      <c r="A14" s="24"/>
      <c r="B14" s="21"/>
      <c r="C14" s="21"/>
      <c r="D14" s="19"/>
      <c r="E14" s="19"/>
      <c r="F14" s="19"/>
      <c r="G14" s="19"/>
      <c r="H14" s="19"/>
      <c r="I14" s="22"/>
      <c r="J14" s="22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</row>
    <row r="15" spans="1:21" x14ac:dyDescent="0.25">
      <c r="A15" s="23" t="s">
        <v>0</v>
      </c>
      <c r="B15" s="19">
        <v>59215</v>
      </c>
      <c r="C15" s="19">
        <v>47544</v>
      </c>
      <c r="D15" s="19">
        <v>55697</v>
      </c>
      <c r="E15" s="19">
        <v>66694</v>
      </c>
      <c r="F15" s="19">
        <v>59058</v>
      </c>
      <c r="G15" s="19">
        <v>64791</v>
      </c>
      <c r="H15" s="19">
        <v>152629</v>
      </c>
      <c r="I15" s="22">
        <v>160493</v>
      </c>
      <c r="J15" s="22">
        <v>177483</v>
      </c>
      <c r="K15" s="22">
        <v>254875</v>
      </c>
      <c r="L15" s="22">
        <v>92500</v>
      </c>
      <c r="M15" s="22">
        <v>143816</v>
      </c>
      <c r="N15" s="22">
        <v>149555</v>
      </c>
      <c r="O15" s="22">
        <v>157127</v>
      </c>
      <c r="P15" s="22">
        <f t="shared" ref="P15:S15" si="0">P9*P16/100</f>
        <v>147352.97099999999</v>
      </c>
      <c r="Q15" s="22">
        <f t="shared" si="0"/>
        <v>171337.34</v>
      </c>
      <c r="R15" s="22">
        <f t="shared" si="0"/>
        <v>138242.508</v>
      </c>
      <c r="S15" s="22">
        <f t="shared" si="0"/>
        <v>160905.54500000001</v>
      </c>
      <c r="T15" s="22">
        <f t="shared" ref="T15:U15" si="1">T9*T16/100</f>
        <v>185725.98</v>
      </c>
      <c r="U15" s="22">
        <f t="shared" si="1"/>
        <v>117829.44799999999</v>
      </c>
    </row>
    <row r="16" spans="1:21" x14ac:dyDescent="0.25">
      <c r="A16" s="23" t="s">
        <v>10</v>
      </c>
      <c r="B16" s="25">
        <f t="shared" ref="B16:O16" si="2">B15/B9*100</f>
        <v>26.958798087867059</v>
      </c>
      <c r="C16" s="25">
        <f t="shared" si="2"/>
        <v>31.387979296503644</v>
      </c>
      <c r="D16" s="25">
        <f t="shared" si="2"/>
        <v>29.421987913620416</v>
      </c>
      <c r="E16" s="25">
        <f t="shared" si="2"/>
        <v>28.898633365975407</v>
      </c>
      <c r="F16" s="25">
        <f t="shared" si="2"/>
        <v>26.421678500006713</v>
      </c>
      <c r="G16" s="25">
        <f t="shared" si="2"/>
        <v>27.473836864155231</v>
      </c>
      <c r="H16" s="25">
        <f t="shared" si="2"/>
        <v>25.531697786223535</v>
      </c>
      <c r="I16" s="25">
        <f t="shared" si="2"/>
        <v>27.157140947478673</v>
      </c>
      <c r="J16" s="25">
        <f t="shared" si="2"/>
        <v>26.321034671459781</v>
      </c>
      <c r="K16" s="25">
        <f t="shared" si="2"/>
        <v>41.749318988548524</v>
      </c>
      <c r="L16" s="25">
        <f t="shared" si="2"/>
        <v>19.883536217055131</v>
      </c>
      <c r="M16" s="25">
        <f t="shared" si="2"/>
        <v>25.780591776224981</v>
      </c>
      <c r="N16" s="25">
        <f t="shared" si="2"/>
        <v>23.742619872011634</v>
      </c>
      <c r="O16" s="25">
        <f t="shared" si="2"/>
        <v>23.400170966137388</v>
      </c>
      <c r="P16" s="25">
        <v>24.9</v>
      </c>
      <c r="Q16" s="25">
        <v>26.5</v>
      </c>
      <c r="R16" s="25">
        <v>22.2</v>
      </c>
      <c r="S16" s="25">
        <v>22.7</v>
      </c>
      <c r="T16" s="25">
        <v>29.7</v>
      </c>
      <c r="U16" s="25">
        <v>18.7</v>
      </c>
    </row>
    <row r="17" spans="1:21" x14ac:dyDescent="0.25">
      <c r="A17" s="18"/>
      <c r="B17" s="19"/>
      <c r="C17" s="19"/>
      <c r="D17" s="19"/>
      <c r="E17" s="19"/>
      <c r="F17" s="19"/>
      <c r="G17" s="19"/>
      <c r="H17" s="19"/>
      <c r="I17" s="22"/>
      <c r="J17" s="22"/>
      <c r="K17" s="21"/>
      <c r="L17" s="21"/>
      <c r="M17" s="21"/>
      <c r="N17" s="21"/>
      <c r="O17" s="18"/>
      <c r="P17" s="18"/>
      <c r="Q17" s="18"/>
      <c r="R17" s="18"/>
      <c r="S17" s="18"/>
      <c r="T17" s="18"/>
      <c r="U17" s="18"/>
    </row>
    <row r="18" spans="1:21" x14ac:dyDescent="0.25">
      <c r="A18" s="23" t="s">
        <v>14</v>
      </c>
      <c r="B18" s="22">
        <f t="shared" ref="B18:J18" si="3">B9-B11-B12</f>
        <v>21993</v>
      </c>
      <c r="C18" s="22">
        <f t="shared" si="3"/>
        <v>11536</v>
      </c>
      <c r="D18" s="22">
        <f t="shared" si="3"/>
        <v>14220</v>
      </c>
      <c r="E18" s="22">
        <f t="shared" si="3"/>
        <v>25921</v>
      </c>
      <c r="F18" s="22">
        <f t="shared" si="3"/>
        <v>12546</v>
      </c>
      <c r="G18" s="22">
        <f t="shared" si="3"/>
        <v>17879</v>
      </c>
      <c r="H18" s="22">
        <f t="shared" si="3"/>
        <v>45636</v>
      </c>
      <c r="I18" s="22">
        <f t="shared" si="3"/>
        <v>55416</v>
      </c>
      <c r="J18" s="22">
        <f t="shared" si="3"/>
        <v>55670</v>
      </c>
      <c r="K18" s="22">
        <f t="shared" ref="K18:S18" si="4">K9-K11-K12</f>
        <v>145903</v>
      </c>
      <c r="L18" s="22">
        <f t="shared" si="4"/>
        <v>15311</v>
      </c>
      <c r="M18" s="22">
        <f t="shared" si="4"/>
        <v>70007</v>
      </c>
      <c r="N18" s="22">
        <f t="shared" si="4"/>
        <v>59780</v>
      </c>
      <c r="O18" s="22">
        <f t="shared" si="4"/>
        <v>66387</v>
      </c>
      <c r="P18" s="22">
        <f t="shared" si="4"/>
        <v>59436</v>
      </c>
      <c r="Q18" s="22">
        <f t="shared" si="4"/>
        <v>83371</v>
      </c>
      <c r="R18" s="22">
        <f t="shared" si="4"/>
        <v>48806</v>
      </c>
      <c r="S18" s="22">
        <f t="shared" si="4"/>
        <v>62832</v>
      </c>
      <c r="T18" s="22">
        <f t="shared" ref="T18:U18" si="5">T9-T11-T12</f>
        <v>101158</v>
      </c>
      <c r="U18" s="22">
        <f t="shared" si="5"/>
        <v>48314</v>
      </c>
    </row>
    <row r="19" spans="1:21" x14ac:dyDescent="0.25">
      <c r="A19" s="28" t="s">
        <v>12</v>
      </c>
      <c r="B19" s="29">
        <f t="shared" ref="B19:D19" si="6">100*B18/B9</f>
        <v>10.012747552925108</v>
      </c>
      <c r="C19" s="29">
        <f t="shared" si="6"/>
        <v>7.6159290165839231</v>
      </c>
      <c r="D19" s="29">
        <f t="shared" si="6"/>
        <v>7.5117271689980134</v>
      </c>
      <c r="E19" s="29">
        <f t="shared" ref="E19" si="7">100*E18/E9</f>
        <v>11.231617169152376</v>
      </c>
      <c r="F19" s="29">
        <f t="shared" ref="F19" si="8">100*F18/F9</f>
        <v>5.6128954326439127</v>
      </c>
      <c r="G19" s="29">
        <f t="shared" ref="G19" si="9">100*G18/G9</f>
        <v>7.5813728649693841</v>
      </c>
      <c r="H19" s="29">
        <f t="shared" ref="H19" si="10">100*H18/H9</f>
        <v>7.6339657612386711</v>
      </c>
      <c r="I19" s="29">
        <f t="shared" ref="I19" si="11">100*I18/I9</f>
        <v>9.3769829384800474</v>
      </c>
      <c r="J19" s="29">
        <f t="shared" ref="J19" si="12">100*J18/J9</f>
        <v>8.2559569094514167</v>
      </c>
      <c r="K19" s="29">
        <f t="shared" ref="K19:N19" si="13">100*K18/K9</f>
        <v>23.899365918141033</v>
      </c>
      <c r="L19" s="29">
        <f t="shared" si="13"/>
        <v>3.2912088975062823</v>
      </c>
      <c r="M19" s="29">
        <f t="shared" si="13"/>
        <v>12.549520835499402</v>
      </c>
      <c r="N19" s="29">
        <f t="shared" si="13"/>
        <v>9.4903802343542871</v>
      </c>
      <c r="O19" s="29">
        <f>100*O18/O9</f>
        <v>9.8866977026797596</v>
      </c>
      <c r="P19" s="29">
        <f t="shared" ref="P19" si="14">100*P18/P9</f>
        <v>10.043614254645737</v>
      </c>
      <c r="Q19" s="29">
        <f t="shared" ref="Q19" si="15">100*Q18/Q9</f>
        <v>12.894629390184299</v>
      </c>
      <c r="R19" s="29">
        <f t="shared" ref="R19" si="16">100*R18/R9</f>
        <v>7.8376269041646731</v>
      </c>
      <c r="S19" s="29">
        <f t="shared" ref="S19:T19" si="17">100*S18/S9</f>
        <v>8.8641221158661754</v>
      </c>
      <c r="T19" s="29">
        <f t="shared" si="17"/>
        <v>16.176479994882783</v>
      </c>
      <c r="U19" s="29">
        <f t="shared" ref="U19" si="18">100*U18/U9</f>
        <v>7.6676231225321532</v>
      </c>
    </row>
    <row r="20" spans="1:21" ht="16.5" thickBot="1" x14ac:dyDescent="0.3">
      <c r="A20" s="30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x14ac:dyDescent="0.25">
      <c r="A21" s="13" t="s">
        <v>1</v>
      </c>
      <c r="B21" s="3"/>
      <c r="C21" s="3"/>
      <c r="D21" s="3"/>
      <c r="E21" s="3"/>
      <c r="F21" s="3"/>
      <c r="G21" s="3"/>
      <c r="H21" s="3"/>
    </row>
    <row r="22" spans="1:21" x14ac:dyDescent="0.25">
      <c r="A22" s="14" t="s">
        <v>18</v>
      </c>
      <c r="B22" s="6"/>
      <c r="C22" s="3"/>
      <c r="D22" s="3"/>
      <c r="J22" s="33"/>
      <c r="K22" s="33"/>
      <c r="L22" s="33"/>
      <c r="M22" s="33"/>
      <c r="N22" s="33"/>
      <c r="O22" s="33"/>
      <c r="P22" s="34"/>
      <c r="Q22" s="34"/>
      <c r="R22" s="34"/>
      <c r="S22" s="34"/>
      <c r="T22" s="33"/>
      <c r="U22" s="33"/>
    </row>
    <row r="23" spans="1:21" x14ac:dyDescent="0.25">
      <c r="A23" s="14" t="s">
        <v>6</v>
      </c>
      <c r="B23" s="8"/>
      <c r="C23" s="9"/>
      <c r="D23" s="9"/>
      <c r="E23" s="9"/>
      <c r="F23" s="9"/>
      <c r="G23" s="9"/>
      <c r="H23" s="9"/>
      <c r="I23" s="9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3"/>
      <c r="U23" s="33"/>
    </row>
    <row r="24" spans="1:21" x14ac:dyDescent="0.25">
      <c r="A24" s="14" t="s">
        <v>11</v>
      </c>
      <c r="B24" s="6"/>
      <c r="C24" s="3"/>
      <c r="D24" s="3"/>
      <c r="E24" s="3"/>
      <c r="F24" s="3"/>
      <c r="J24" s="33"/>
      <c r="K24" s="33"/>
      <c r="L24" s="33"/>
      <c r="M24" s="33"/>
      <c r="N24" s="33"/>
      <c r="O24" s="33"/>
      <c r="P24" s="36"/>
      <c r="Q24" s="36"/>
      <c r="R24" s="36"/>
      <c r="S24" s="36"/>
      <c r="T24" s="33"/>
      <c r="U24" s="33"/>
    </row>
    <row r="25" spans="1:21" x14ac:dyDescent="0.25">
      <c r="A25" s="7"/>
      <c r="B25" s="3"/>
      <c r="C25" s="3"/>
      <c r="D25" s="3"/>
      <c r="E25" s="3"/>
      <c r="F25" s="3"/>
      <c r="J25" s="33"/>
      <c r="K25" s="33"/>
      <c r="L25" s="33"/>
      <c r="M25" s="33"/>
      <c r="N25" s="33"/>
      <c r="O25" s="33"/>
      <c r="P25" s="36"/>
      <c r="Q25" s="36"/>
      <c r="R25" s="36"/>
      <c r="S25" s="36"/>
      <c r="T25" s="33"/>
      <c r="U25" s="33"/>
    </row>
    <row r="26" spans="1:21" x14ac:dyDescent="0.25">
      <c r="J26" s="33"/>
      <c r="K26" s="33"/>
      <c r="L26" s="33"/>
      <c r="M26" s="33"/>
      <c r="N26" s="33"/>
      <c r="O26" s="33"/>
      <c r="P26" s="37"/>
      <c r="Q26" s="37"/>
      <c r="R26" s="37"/>
      <c r="S26" s="37"/>
      <c r="T26" s="33"/>
      <c r="U26" s="33"/>
    </row>
    <row r="27" spans="1:21" x14ac:dyDescent="0.25">
      <c r="J27" s="33"/>
      <c r="K27" s="33"/>
      <c r="L27" s="33"/>
      <c r="M27" s="33"/>
      <c r="N27" s="33"/>
      <c r="O27" s="33"/>
      <c r="P27" s="36"/>
      <c r="Q27" s="36"/>
      <c r="R27" s="36"/>
      <c r="S27" s="36"/>
      <c r="T27" s="33"/>
      <c r="U27" s="33"/>
    </row>
    <row r="28" spans="1:21" x14ac:dyDescent="0.25">
      <c r="J28" s="33"/>
      <c r="K28" s="33"/>
      <c r="L28" s="33"/>
      <c r="M28" s="33"/>
      <c r="N28" s="33"/>
      <c r="O28" s="33"/>
      <c r="P28" s="37"/>
      <c r="Q28" s="37"/>
      <c r="R28" s="37"/>
      <c r="S28" s="37"/>
      <c r="T28" s="33"/>
      <c r="U28" s="33"/>
    </row>
    <row r="29" spans="1:21" x14ac:dyDescent="0.25">
      <c r="J29" s="33"/>
      <c r="K29" s="33"/>
      <c r="L29" s="33"/>
      <c r="M29" s="33"/>
      <c r="N29" s="33"/>
      <c r="O29" s="33"/>
      <c r="P29" s="37"/>
      <c r="Q29" s="37"/>
      <c r="R29" s="37"/>
      <c r="S29" s="37"/>
      <c r="T29" s="33"/>
      <c r="U29" s="33"/>
    </row>
    <row r="30" spans="1:21" x14ac:dyDescent="0.25">
      <c r="J30" s="33"/>
      <c r="K30" s="33"/>
      <c r="L30" s="33"/>
      <c r="M30" s="33"/>
      <c r="N30" s="33"/>
      <c r="O30" s="33"/>
      <c r="P30" s="37"/>
      <c r="Q30" s="37"/>
      <c r="R30" s="37"/>
      <c r="S30" s="37"/>
      <c r="T30" s="33"/>
      <c r="U30" s="33"/>
    </row>
    <row r="31" spans="1:21" x14ac:dyDescent="0.25">
      <c r="J31" s="33"/>
      <c r="K31" s="33"/>
      <c r="L31" s="33"/>
      <c r="M31" s="33"/>
      <c r="N31" s="33"/>
      <c r="O31" s="33"/>
      <c r="P31" s="37"/>
      <c r="Q31" s="37"/>
      <c r="R31" s="37"/>
      <c r="S31" s="37"/>
      <c r="T31" s="33"/>
      <c r="U31" s="33"/>
    </row>
    <row r="32" spans="1:21" x14ac:dyDescent="0.25">
      <c r="J32" s="33"/>
      <c r="K32" s="33"/>
      <c r="L32" s="33"/>
      <c r="M32" s="33"/>
      <c r="N32" s="33"/>
      <c r="O32" s="33"/>
      <c r="P32" s="37"/>
      <c r="Q32" s="37"/>
      <c r="R32" s="37"/>
      <c r="S32" s="37"/>
      <c r="T32" s="33"/>
      <c r="U32" s="33"/>
    </row>
    <row r="33" spans="10:21" x14ac:dyDescent="0.25">
      <c r="J33" s="33"/>
      <c r="K33" s="33"/>
      <c r="L33" s="33"/>
      <c r="M33" s="33"/>
      <c r="N33" s="33"/>
      <c r="O33" s="33"/>
      <c r="P33" s="38"/>
      <c r="Q33" s="38"/>
      <c r="R33" s="38"/>
      <c r="S33" s="38"/>
      <c r="T33" s="33"/>
      <c r="U33" s="33"/>
    </row>
    <row r="34" spans="10:21" x14ac:dyDescent="0.25">
      <c r="J34" s="33"/>
      <c r="K34" s="33"/>
      <c r="L34" s="33"/>
      <c r="M34" s="33"/>
      <c r="N34" s="33"/>
      <c r="O34" s="33"/>
      <c r="P34" s="39"/>
      <c r="Q34" s="39"/>
      <c r="R34" s="39"/>
      <c r="S34" s="39"/>
      <c r="T34" s="33"/>
      <c r="U34" s="33"/>
    </row>
    <row r="35" spans="10:21" x14ac:dyDescent="0.25">
      <c r="J35" s="33"/>
      <c r="K35" s="33"/>
      <c r="L35" s="33"/>
      <c r="M35" s="33"/>
      <c r="N35" s="33"/>
      <c r="O35" s="33"/>
      <c r="P35" s="37"/>
      <c r="Q35" s="37"/>
      <c r="R35" s="37"/>
      <c r="S35" s="37"/>
      <c r="T35" s="33"/>
      <c r="U35" s="33"/>
    </row>
    <row r="36" spans="10:21" x14ac:dyDescent="0.25">
      <c r="J36" s="33"/>
      <c r="K36" s="33"/>
      <c r="L36" s="33"/>
      <c r="M36" s="33"/>
      <c r="N36" s="33"/>
      <c r="O36" s="33"/>
      <c r="P36" s="29"/>
      <c r="Q36" s="29"/>
      <c r="R36" s="29"/>
      <c r="S36" s="29"/>
      <c r="T36" s="33"/>
      <c r="U36" s="33"/>
    </row>
    <row r="37" spans="10:21" x14ac:dyDescent="0.25">
      <c r="J37" s="33"/>
      <c r="K37" s="33"/>
      <c r="L37" s="33"/>
      <c r="M37" s="33"/>
      <c r="N37" s="33"/>
      <c r="O37" s="33"/>
      <c r="P37" s="40"/>
      <c r="Q37" s="40"/>
      <c r="R37" s="40"/>
      <c r="S37" s="40"/>
      <c r="T37" s="33"/>
      <c r="U37" s="33"/>
    </row>
    <row r="38" spans="10:21" x14ac:dyDescent="0.25"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0:21" x14ac:dyDescent="0.25">
      <c r="J39" s="33"/>
      <c r="K39" s="39"/>
      <c r="L39" s="33"/>
      <c r="M39" s="33"/>
      <c r="N39" s="33"/>
      <c r="O39" s="33"/>
      <c r="P39" s="33"/>
      <c r="Q39" s="41"/>
      <c r="R39" s="42"/>
      <c r="S39" s="41"/>
      <c r="T39" s="33"/>
      <c r="U39" s="33"/>
    </row>
    <row r="40" spans="10:21" x14ac:dyDescent="0.25">
      <c r="J40" s="33"/>
      <c r="K40" s="36"/>
      <c r="L40" s="33"/>
      <c r="M40" s="33"/>
      <c r="N40" s="33"/>
      <c r="O40" s="33"/>
      <c r="P40" s="33"/>
      <c r="Q40" s="41"/>
      <c r="R40" s="42"/>
      <c r="S40" s="33"/>
      <c r="T40" s="33"/>
      <c r="U40" s="33"/>
    </row>
    <row r="41" spans="10:21" x14ac:dyDescent="0.25">
      <c r="J41" s="33"/>
      <c r="K41" s="28"/>
      <c r="L41" s="33"/>
      <c r="M41" s="33"/>
      <c r="N41" s="33"/>
      <c r="O41" s="33"/>
      <c r="P41" s="33"/>
      <c r="Q41" s="41"/>
      <c r="R41" s="42"/>
      <c r="S41" s="33"/>
      <c r="T41" s="33"/>
      <c r="U41" s="33"/>
    </row>
    <row r="42" spans="10:21" x14ac:dyDescent="0.25">
      <c r="J42" s="33"/>
      <c r="K42" s="28"/>
      <c r="L42" s="33"/>
      <c r="M42" s="33"/>
      <c r="N42" s="33"/>
      <c r="O42" s="33"/>
      <c r="P42" s="33"/>
      <c r="Q42" s="41"/>
      <c r="R42" s="42"/>
      <c r="S42" s="33"/>
      <c r="T42" s="33"/>
      <c r="U42" s="33"/>
    </row>
    <row r="43" spans="10:21" x14ac:dyDescent="0.25">
      <c r="J43" s="33"/>
      <c r="K43" s="43"/>
      <c r="L43" s="33"/>
      <c r="M43" s="33"/>
      <c r="N43" s="33"/>
      <c r="O43" s="33"/>
      <c r="P43" s="33"/>
      <c r="Q43" s="41"/>
      <c r="R43" s="42"/>
      <c r="S43" s="33"/>
      <c r="T43" s="33"/>
      <c r="U43" s="33"/>
    </row>
    <row r="44" spans="10:21" x14ac:dyDescent="0.25">
      <c r="J44" s="33"/>
      <c r="K44" s="43"/>
      <c r="L44" s="33"/>
      <c r="M44" s="33"/>
      <c r="N44" s="33"/>
      <c r="O44" s="33"/>
      <c r="P44" s="33"/>
      <c r="Q44" s="41"/>
      <c r="R44" s="42"/>
      <c r="S44" s="33"/>
      <c r="T44" s="33"/>
      <c r="U44" s="33"/>
    </row>
    <row r="45" spans="10:21" x14ac:dyDescent="0.25">
      <c r="J45" s="33"/>
      <c r="K45" s="28"/>
      <c r="L45" s="33"/>
      <c r="M45" s="33"/>
      <c r="N45" s="33"/>
      <c r="O45" s="33"/>
      <c r="P45" s="33"/>
      <c r="Q45" s="41"/>
      <c r="R45" s="42"/>
      <c r="S45" s="33"/>
      <c r="T45" s="33"/>
      <c r="U45" s="33"/>
    </row>
    <row r="46" spans="10:21" x14ac:dyDescent="0.25">
      <c r="J46" s="33"/>
      <c r="K46" s="28"/>
      <c r="L46" s="33"/>
      <c r="M46" s="33"/>
      <c r="N46" s="33"/>
      <c r="O46" s="33"/>
      <c r="P46" s="33"/>
      <c r="Q46" s="41"/>
      <c r="R46" s="42"/>
      <c r="S46" s="33"/>
      <c r="T46" s="33"/>
      <c r="U46" s="33"/>
    </row>
    <row r="47" spans="10:21" x14ac:dyDescent="0.25">
      <c r="J47" s="33"/>
      <c r="K47" s="39"/>
      <c r="L47" s="33"/>
      <c r="M47" s="33"/>
      <c r="N47" s="33"/>
      <c r="O47" s="33"/>
      <c r="P47" s="33"/>
      <c r="Q47" s="41"/>
      <c r="R47" s="42"/>
      <c r="S47" s="33"/>
      <c r="T47" s="33"/>
      <c r="U47" s="33"/>
    </row>
    <row r="48" spans="10:21" x14ac:dyDescent="0.25">
      <c r="J48" s="33"/>
      <c r="K48" s="28"/>
      <c r="L48" s="33"/>
      <c r="M48" s="33"/>
      <c r="N48" s="33"/>
      <c r="O48" s="33"/>
      <c r="P48" s="33"/>
      <c r="Q48" s="41"/>
      <c r="R48" s="42"/>
      <c r="S48" s="33"/>
      <c r="T48" s="33"/>
      <c r="U48" s="33"/>
    </row>
    <row r="49" spans="10:21" x14ac:dyDescent="0.25">
      <c r="J49" s="33"/>
      <c r="K49" s="28"/>
      <c r="L49" s="33"/>
      <c r="M49" s="33"/>
      <c r="N49" s="33"/>
      <c r="O49" s="33"/>
      <c r="P49" s="33"/>
      <c r="Q49" s="41"/>
      <c r="R49" s="42"/>
      <c r="S49" s="33"/>
      <c r="T49" s="33"/>
      <c r="U49" s="33"/>
    </row>
    <row r="50" spans="10:21" x14ac:dyDescent="0.25">
      <c r="J50" s="33"/>
      <c r="K50" s="33"/>
      <c r="L50" s="33"/>
      <c r="M50" s="33"/>
      <c r="N50" s="33"/>
      <c r="O50" s="33"/>
      <c r="P50" s="33"/>
      <c r="Q50" s="41"/>
      <c r="R50" s="41"/>
      <c r="S50" s="33"/>
      <c r="T50" s="33"/>
      <c r="U50" s="33"/>
    </row>
    <row r="51" spans="10:21" x14ac:dyDescent="0.25">
      <c r="Q51" s="32"/>
      <c r="R51" s="32"/>
    </row>
  </sheetData>
  <sortState columnSort="1" ref="B5:O13">
    <sortCondition ref="B5:O5"/>
  </sortState>
  <mergeCells count="1">
    <mergeCell ref="A1:C1"/>
  </mergeCells>
  <phoneticPr fontId="3" type="noConversion"/>
  <pageMargins left="0.75000000000000011" right="0.75000000000000011" top="1" bottom="1" header="0.5" footer="0.5"/>
  <pageSetup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Retail</vt:lpstr>
      <vt:lpstr>Wholesale</vt:lpstr>
      <vt:lpstr>Retail!Print_Area</vt:lpstr>
      <vt:lpstr>Wholesale!Print_Area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Jeff Barichello</cp:lastModifiedBy>
  <cp:lastPrinted>2019-12-18T19:01:29Z</cp:lastPrinted>
  <dcterms:created xsi:type="dcterms:W3CDTF">2013-03-28T16:00:01Z</dcterms:created>
  <dcterms:modified xsi:type="dcterms:W3CDTF">2019-12-18T19:01:34Z</dcterms:modified>
</cp:coreProperties>
</file>